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ПРОГРАММЫ\Отчеты\2023\"/>
    </mc:Choice>
  </mc:AlternateContent>
  <xr:revisionPtr revIDLastSave="0" documentId="8_{551C9C87-4A11-4B6D-8D3F-2BEDB6B042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Результаты" sheetId="1" r:id="rId1"/>
    <sheet name="Рейтинг" sheetId="2" r:id="rId2"/>
  </sheets>
  <definedNames>
    <definedName name="_xlnm.Print_Titles" localSheetId="0">Результаты!$3:$5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E3" i="2"/>
  <c r="H26" i="1"/>
  <c r="I26" i="1" s="1"/>
  <c r="D3" i="2" s="1"/>
  <c r="I13" i="1"/>
  <c r="D22" i="2" s="1"/>
  <c r="H16" i="1"/>
  <c r="I16" i="1" s="1"/>
  <c r="D12" i="2" s="1"/>
  <c r="H8" i="1"/>
  <c r="I8" i="1" s="1"/>
  <c r="H19" i="1"/>
  <c r="I19" i="1" s="1"/>
  <c r="D14" i="2" s="1"/>
  <c r="H22" i="1"/>
  <c r="I22" i="1" s="1"/>
  <c r="D7" i="2" s="1"/>
  <c r="H21" i="1"/>
  <c r="I21" i="1" s="1"/>
  <c r="D19" i="2" s="1"/>
  <c r="E13" i="2"/>
  <c r="H27" i="1"/>
  <c r="I27" i="1" s="1"/>
  <c r="D13" i="2" s="1"/>
  <c r="H14" i="1"/>
  <c r="I14" i="1" s="1"/>
  <c r="D5" i="2" s="1"/>
  <c r="E17" i="2"/>
  <c r="E8" i="2"/>
  <c r="H23" i="1"/>
  <c r="I23" i="1" s="1"/>
  <c r="D17" i="2" s="1"/>
  <c r="E9" i="2"/>
  <c r="B9" i="2"/>
  <c r="B17" i="2"/>
  <c r="B8" i="2"/>
  <c r="B21" i="2"/>
  <c r="B16" i="2"/>
  <c r="H25" i="1"/>
  <c r="I25" i="1" s="1"/>
  <c r="D9" i="2" s="1"/>
  <c r="H24" i="1"/>
  <c r="I24" i="1" s="1"/>
  <c r="D8" i="2" s="1"/>
  <c r="E14" i="2"/>
  <c r="E7" i="2"/>
  <c r="E19" i="2"/>
  <c r="E16" i="2"/>
  <c r="E23" i="2"/>
  <c r="E20" i="2"/>
  <c r="E11" i="2"/>
  <c r="E15" i="2"/>
  <c r="E12" i="2"/>
  <c r="E6" i="2"/>
  <c r="E18" i="2"/>
  <c r="E10" i="2"/>
  <c r="E4" i="2"/>
  <c r="H20" i="1"/>
  <c r="I20" i="1" s="1"/>
  <c r="D6" i="2" s="1"/>
  <c r="H18" i="1"/>
  <c r="I18" i="1" s="1"/>
  <c r="D10" i="2" s="1"/>
  <c r="H17" i="1"/>
  <c r="I17" i="1" s="1"/>
  <c r="D4" i="2" s="1"/>
  <c r="H6" i="1"/>
  <c r="I6" i="1" s="1"/>
  <c r="D18" i="2" s="1"/>
  <c r="H12" i="1"/>
  <c r="I12" i="1" s="1"/>
  <c r="D16" i="2" s="1"/>
  <c r="H9" i="1"/>
  <c r="I9" i="1" s="1"/>
  <c r="D15" i="2" s="1"/>
  <c r="H11" i="1"/>
  <c r="I11" i="1" s="1"/>
  <c r="D20" i="2" s="1"/>
  <c r="H15" i="1"/>
  <c r="I15" i="1" s="1"/>
  <c r="D11" i="2" s="1"/>
  <c r="H10" i="1"/>
  <c r="I10" i="1" s="1"/>
  <c r="D23" i="2" s="1"/>
</calcChain>
</file>

<file path=xl/sharedStrings.xml><?xml version="1.0" encoding="utf-8"?>
<sst xmlns="http://schemas.openxmlformats.org/spreadsheetml/2006/main" count="146" uniqueCount="99">
  <si>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</si>
  <si>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</si>
  <si>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</si>
  <si>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</si>
  <si>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Пп</t>
  </si>
  <si>
    <t>Развитие образования и воспитание</t>
  </si>
  <si>
    <t>Развитие культуры</t>
  </si>
  <si>
    <t>Социальная поддержка населения</t>
  </si>
  <si>
    <t>Создание условий для устойчивого экономического развития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</si>
  <si>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</si>
  <si>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</si>
  <si>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</si>
  <si>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Энергосбережение и повышение энергетической эффективности</t>
  </si>
  <si>
    <t>Муниципальное управление</t>
  </si>
  <si>
    <t>Управление муниципальными финансами</t>
  </si>
  <si>
    <t>Управление муниципальным имуществом и земельными ресурсами</t>
  </si>
  <si>
    <t>Реализация молодежной политики</t>
  </si>
  <si>
    <t>01</t>
  </si>
  <si>
    <t>1</t>
  </si>
  <si>
    <t>2</t>
  </si>
  <si>
    <t>02</t>
  </si>
  <si>
    <t>03</t>
  </si>
  <si>
    <t>04</t>
  </si>
  <si>
    <t>05</t>
  </si>
  <si>
    <t>06</t>
  </si>
  <si>
    <t>07</t>
  </si>
  <si>
    <t>08</t>
  </si>
  <si>
    <t>09</t>
  </si>
  <si>
    <t>Координатор программы/                      Ответственный исполнитель подпрограммы</t>
  </si>
  <si>
    <t>Зам.главы Администрации по экономике, финансам и инвестициям</t>
  </si>
  <si>
    <t>высокая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</si>
  <si>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</si>
  <si>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</si>
  <si>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</si>
  <si>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</si>
  <si>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</si>
  <si>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>8=6/7</t>
  </si>
  <si>
    <t>9= 5*8</t>
  </si>
  <si>
    <t xml:space="preserve">0ценка (заключение) эффективности реализации муниципальной программы (подпрограммы) </t>
  </si>
  <si>
    <t>Место</t>
  </si>
  <si>
    <t>Наименование муниципальной программы</t>
  </si>
  <si>
    <t>Развитие туризма</t>
  </si>
  <si>
    <t>средняя</t>
  </si>
  <si>
    <t>Капитальное строительство, реконструкция и капитальный ремонт объектов муниципальной собственности</t>
  </si>
  <si>
    <t>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МО "Город Воткинск"</t>
  </si>
  <si>
    <t>Координатор программы /  Ответственный исполнитель программы</t>
  </si>
  <si>
    <t>13</t>
  </si>
  <si>
    <t>14</t>
  </si>
  <si>
    <t>15</t>
  </si>
  <si>
    <t>16</t>
  </si>
  <si>
    <t>Формирование современной городской среды</t>
  </si>
  <si>
    <t xml:space="preserve">удовлетворительная </t>
  </si>
  <si>
    <t xml:space="preserve">Создание условий для развития физической культуры и спорта, формирование здорового образа жизни населения </t>
  </si>
  <si>
    <t xml:space="preserve">Развитие гражданской обороны, системы предупреждения и ликвидации последствий чрезвычайных ситуаций, реализация мер пожарной безопасности </t>
  </si>
  <si>
    <t>Гармонизация межнациональных отношений, профилактика терроризма и экстремизма</t>
  </si>
  <si>
    <t>17</t>
  </si>
  <si>
    <r>
      <t xml:space="preserve">Зам.главы Администрации по архитектуре, строительству, ЖКХ и транспорту / </t>
    </r>
    <r>
      <rPr>
        <sz val="11"/>
        <rFont val="Times New Roman"/>
        <family val="1"/>
        <charset val="204"/>
      </rPr>
      <t>Управление ЖКХ</t>
    </r>
  </si>
  <si>
    <r>
      <t xml:space="preserve">Зам. главы Администрации по социальным вопросам / </t>
    </r>
    <r>
      <rPr>
        <sz val="11"/>
        <rFont val="Times New Roman"/>
        <family val="1"/>
        <charset val="204"/>
      </rPr>
      <t>Управление культуры, спорта и молодежной политики</t>
    </r>
  </si>
  <si>
    <r>
      <t xml:space="preserve">Зам.главы Администрации по архитектуре, строительству, ЖКХ и транспорту/ </t>
    </r>
    <r>
      <rPr>
        <sz val="11"/>
        <rFont val="Times New Roman"/>
        <family val="1"/>
        <charset val="204"/>
      </rPr>
      <t>УМИиЗР</t>
    </r>
  </si>
  <si>
    <t>А.А. Асылханова</t>
  </si>
  <si>
    <t>Выполнение реестра наказов избирателей депутатам Воткинской городской Думы</t>
  </si>
  <si>
    <t>Укрепление общественного здоровья</t>
  </si>
  <si>
    <r>
      <t xml:space="preserve">Зам. главы Администрации по социальным вопросам / </t>
    </r>
    <r>
      <rPr>
        <sz val="11"/>
        <rFont val="Times New Roman"/>
        <family val="1"/>
        <charset val="204"/>
      </rPr>
      <t>Управление социальной поддержки</t>
    </r>
  </si>
  <si>
    <t>Рейтинг эффективности реализации муниципальных  программ  за 2023год</t>
  </si>
  <si>
    <r>
      <t>Зам. главы Администрации по социальным вопросам /</t>
    </r>
    <r>
      <rPr>
        <sz val="11"/>
        <color indexed="8"/>
        <rFont val="Times New Roman"/>
        <family val="1"/>
        <charset val="204"/>
      </rPr>
      <t xml:space="preserve">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</si>
  <si>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1"/>
        <color indexed="8"/>
        <rFont val="Times New Roman"/>
        <family val="1"/>
        <charset val="204"/>
      </rPr>
      <t>Управление культуры, спорта и молодежной политики</t>
    </r>
  </si>
  <si>
    <r>
      <rPr>
        <b/>
        <sz val="11"/>
        <rFont val="Times New Roman"/>
        <family val="1"/>
        <charset val="204"/>
      </rPr>
      <t xml:space="preserve">Зам. главы Администрации по социальным вопросам </t>
    </r>
    <r>
      <rPr>
        <sz val="11"/>
        <rFont val="Times New Roman"/>
        <family val="1"/>
        <charset val="204"/>
      </rPr>
      <t>/ Управление социальной поддержки</t>
    </r>
  </si>
  <si>
    <r>
      <rPr>
        <b/>
        <sz val="11"/>
        <rFont val="Times New Roman"/>
        <family val="1"/>
        <charset val="204"/>
      </rPr>
      <t>Зам.главы Администрации по экономике, финансам и инвестициям</t>
    </r>
    <r>
      <rPr>
        <sz val="11"/>
        <rFont val="Times New Roman"/>
        <family val="1"/>
        <charset val="204"/>
      </rPr>
      <t>/ Управление экономики</t>
    </r>
  </si>
  <si>
    <r>
      <t>Зам.главы Администрации по архитектуре, строительству, ЖКХ и транспорту</t>
    </r>
    <r>
      <rPr>
        <sz val="11"/>
        <rFont val="Times New Roman"/>
        <family val="1"/>
        <charset val="204"/>
      </rPr>
      <t xml:space="preserve"> / Управление ЖКХ, Управление капитального строительства</t>
    </r>
  </si>
  <si>
    <t>Зам.главы Администрации по архитектуре, строительству, ЖКХ и транспорту / Управление ЖКХ</t>
  </si>
  <si>
    <r>
      <t>Зам. главы Администрации по социальным вопросам/</t>
    </r>
    <r>
      <rPr>
        <sz val="11"/>
        <rFont val="Times New Roman"/>
        <family val="1"/>
        <charset val="204"/>
      </rPr>
      <t>Управление культуры,спорта и молодежной политики</t>
    </r>
  </si>
  <si>
    <t>"Цифровая трансформация спорта"</t>
  </si>
  <si>
    <t>не реализована</t>
  </si>
  <si>
    <t>Зам. главы Администрации по социальным вопросам / Управление культуры, спорта и молодежной политики</t>
  </si>
  <si>
    <r>
      <t xml:space="preserve">Зам.главы Администрации по архитектуре, строительству, ЖКХ и транспорту / </t>
    </r>
    <r>
      <rPr>
        <sz val="12"/>
        <rFont val="Times New Roman"/>
        <family val="1"/>
        <charset val="204"/>
      </rPr>
      <t>Управление ЖКХ</t>
    </r>
  </si>
  <si>
    <r>
      <t xml:space="preserve">Зам.главы Администрации по экономике, финансам и инвестициям/ </t>
    </r>
    <r>
      <rPr>
        <sz val="12"/>
        <rFont val="Times New Roman"/>
        <family val="1"/>
        <charset val="204"/>
      </rPr>
      <t>Управление финансов</t>
    </r>
  </si>
  <si>
    <r>
      <t xml:space="preserve">Зам. главы Администрации по социальным вопросам / </t>
    </r>
    <r>
      <rPr>
        <sz val="12"/>
        <rFont val="Times New Roman"/>
        <family val="1"/>
        <charset val="204"/>
      </rPr>
      <t>Управление социальной поддержки населения</t>
    </r>
  </si>
  <si>
    <r>
      <t>Зам. главы Администрации по социальным вопросам</t>
    </r>
    <r>
      <rPr>
        <sz val="12"/>
        <rFont val="Times New Roman"/>
        <family val="1"/>
        <charset val="204"/>
      </rPr>
      <t xml:space="preserve"> / Управление культуры, спорта и молодежной политики</t>
    </r>
  </si>
  <si>
    <r>
      <t xml:space="preserve">Руководитель Аппарата Администрации/ </t>
    </r>
    <r>
      <rPr>
        <sz val="12"/>
        <rFont val="Times New Roman"/>
        <family val="1"/>
        <charset val="204"/>
      </rPr>
      <t>Аппарат Администрации г. Воткинска,Управление архивов, Управление ЗАГС</t>
    </r>
  </si>
  <si>
    <r>
      <t>Зам. главы Администрации по социальным вопросам /</t>
    </r>
    <r>
      <rPr>
        <sz val="12"/>
        <rFont val="Times New Roman"/>
        <family val="1"/>
        <charset val="204"/>
      </rPr>
      <t xml:space="preserve">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</si>
  <si>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2"/>
        <rFont val="Times New Roman"/>
        <family val="1"/>
        <charset val="204"/>
      </rPr>
      <t>Управление социальной поддержки</t>
    </r>
  </si>
  <si>
    <r>
      <t xml:space="preserve">Зам. главы Администрации по социальным вопросам / </t>
    </r>
    <r>
      <rPr>
        <sz val="12"/>
        <rFont val="Times New Roman"/>
        <family val="1"/>
        <charset val="204"/>
      </rPr>
      <t>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</si>
  <si>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2"/>
        <rFont val="Times New Roman"/>
        <family val="1"/>
        <charset val="204"/>
      </rPr>
      <t>Управление культуры, спорта и молодежной политики</t>
    </r>
  </si>
  <si>
    <r>
      <t xml:space="preserve">Руководитель Аппарата Администрации/ </t>
    </r>
    <r>
      <rPr>
        <sz val="12"/>
        <rFont val="Times New Roman"/>
        <family val="1"/>
        <charset val="204"/>
      </rPr>
      <t>Управление ГОиЧС</t>
    </r>
  </si>
  <si>
    <r>
      <t xml:space="preserve">Зам.главы Администрации по экономике, финансам и инвестициям/ </t>
    </r>
    <r>
      <rPr>
        <sz val="12"/>
        <rFont val="Times New Roman"/>
        <family val="1"/>
        <charset val="204"/>
      </rPr>
      <t>Управление экономики</t>
    </r>
  </si>
  <si>
    <r>
      <t xml:space="preserve">Зам. главы Администрации по социальным вопросам/ </t>
    </r>
    <r>
      <rPr>
        <sz val="12"/>
        <rFont val="Times New Roman"/>
        <family val="1"/>
        <charset val="204"/>
      </rPr>
      <t>Управление образования, Управление культуры, спорта и молодежной политики</t>
    </r>
  </si>
  <si>
    <r>
      <t xml:space="preserve">Зам.главы Администрации по архитектуре, строительству, ЖКХ и транспорту/ </t>
    </r>
    <r>
      <rPr>
        <sz val="12"/>
        <rFont val="Times New Roman"/>
        <family val="1"/>
        <charset val="204"/>
      </rPr>
      <t>УМИиЗР</t>
    </r>
  </si>
  <si>
    <r>
      <t>Зам.главы Администрации по архитектуре, строительству, ЖКХ и транспорту/</t>
    </r>
    <r>
      <rPr>
        <sz val="12"/>
        <rFont val="Times New Roman"/>
        <family val="1"/>
        <charset val="204"/>
      </rPr>
      <t xml:space="preserve"> Управление ЖКХ, Управление архитектуры и градостроительства</t>
    </r>
  </si>
  <si>
    <r>
      <t xml:space="preserve">Зам. главы Администрации по социальным вопросам / </t>
    </r>
    <r>
      <rPr>
        <sz val="12"/>
        <rFont val="Times New Roman"/>
        <family val="1"/>
        <charset val="204"/>
      </rPr>
      <t>Управление социальной поддержки населения, Управление ЖКХ</t>
    </r>
  </si>
  <si>
    <r>
      <t xml:space="preserve">Зам. главы Администрации по социальным вопросам/ </t>
    </r>
    <r>
      <rPr>
        <sz val="12"/>
        <rFont val="Times New Roman"/>
        <family val="1"/>
        <charset val="204"/>
      </rPr>
      <t>Управление культуры, спорта и молодежной политики, Управление образования</t>
    </r>
  </si>
  <si>
    <t>Результаты оценки эффективности реализации муниципальных  программ за 2023 год</t>
  </si>
  <si>
    <t>Эффективность использования бюджетных средств</t>
  </si>
  <si>
    <r>
      <t>Зам.главы Администрации по архитектуре, строительству, ЖКХ и транспорту</t>
    </r>
    <r>
      <rPr>
        <sz val="12"/>
        <rFont val="Times New Roman"/>
        <family val="1"/>
        <charset val="204"/>
      </rPr>
      <t xml:space="preserve"> / Управление ЖКХ, Управление капитального строительства</t>
    </r>
  </si>
  <si>
    <r>
      <t xml:space="preserve">Зам. главы Администрации по социальным вопросам / </t>
    </r>
    <r>
      <rPr>
        <sz val="11"/>
        <rFont val="Times New Roman"/>
        <family val="1"/>
        <charset val="204"/>
      </rPr>
      <t>Управление образования</t>
    </r>
  </si>
  <si>
    <t>Зам. главы Администрации по социальным вопросам/Управление социальной поддержки, Управление ЖКХ</t>
  </si>
  <si>
    <t>Зам.главы Администрации по экономике, финансам и инвестициям/Управление экономики</t>
  </si>
  <si>
    <t>Руководитель Аппарата Администрации/Управление ГО и ЧС</t>
  </si>
  <si>
    <t>Зам.главы Администрации по экономике, финансам и инвестициям/Управление финансов</t>
  </si>
  <si>
    <t>Руководитель Аппарата Администрации/ Аппарат Администрации г. Воткинска,Управление архивов, Управление ЗАГС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</si>
</sst>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justify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16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10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1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164" fontId="2" fillId="0" borderId="0" xfId="0" applyNumberFormat="1" applyFont="1" applyFill="1" applyAlignment="1">
      <alignment horizontal="justify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Fill="1"/>
    <xf numFmtId="1" fontId="5" fillId="0" borderId="2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justify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justify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justify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justify" wrapText="1"/>
    </xf>
    <xf numFmtId="0" fontId="2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justify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justify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70" zoomScaleNormal="70" workbookViewId="0">
      <pane ySplit="5" topLeftCell="A6" activePane="bottomLeft" state="frozen"/>
      <selection pane="bottomLeft" activeCell="D17" sqref="D17"/>
    </sheetView>
  </sheetViews>
  <sheetFormatPr defaultColWidth="8.85546875" defaultRowHeight="15" x14ac:dyDescent="0.25"/>
  <cols>
    <col min="1" max="1" width="4.85546875" style="1" customWidth="1"/>
    <col min="2" max="2" width="6.140625" style="1" customWidth="1"/>
    <col min="3" max="3" width="48.140625" style="1" customWidth="1"/>
    <col min="4" max="4" width="31" style="3" customWidth="1"/>
    <col min="5" max="5" width="8.85546875" style="32" customWidth="1"/>
    <col min="6" max="6" width="8.28515625" style="32" customWidth="1"/>
    <col min="7" max="7" width="11.7109375" style="32" customWidth="1"/>
    <col min="8" max="8" width="9" style="32" customWidth="1"/>
    <col min="9" max="9" width="11.7109375" style="33" customWidth="1"/>
    <col min="10" max="10" width="27.42578125" style="17" customWidth="1"/>
    <col min="11" max="16384" width="8.85546875" style="1"/>
  </cols>
  <sheetData>
    <row r="1" spans="1:10" ht="15.75" x14ac:dyDescent="0.25">
      <c r="A1" s="70" t="s">
        <v>90</v>
      </c>
      <c r="B1" s="70"/>
      <c r="C1" s="70"/>
      <c r="D1" s="70"/>
      <c r="E1" s="70"/>
      <c r="F1" s="70"/>
      <c r="G1" s="70"/>
      <c r="H1" s="70"/>
      <c r="I1" s="70"/>
      <c r="J1" s="70"/>
    </row>
    <row r="3" spans="1:10" s="7" customFormat="1" ht="48.75" customHeight="1" x14ac:dyDescent="0.2">
      <c r="A3" s="75" t="s">
        <v>0</v>
      </c>
      <c r="B3" s="75"/>
      <c r="C3" s="76" t="s">
        <v>1</v>
      </c>
      <c r="D3" s="77" t="s">
        <v>28</v>
      </c>
      <c r="E3" s="80" t="s">
        <v>31</v>
      </c>
      <c r="F3" s="80" t="s">
        <v>32</v>
      </c>
      <c r="G3" s="80" t="s">
        <v>33</v>
      </c>
      <c r="H3" s="80" t="s">
        <v>91</v>
      </c>
      <c r="I3" s="71" t="s">
        <v>2</v>
      </c>
      <c r="J3" s="73" t="s">
        <v>38</v>
      </c>
    </row>
    <row r="4" spans="1:10" s="7" customFormat="1" ht="28.9" customHeight="1" x14ac:dyDescent="0.2">
      <c r="A4" s="5" t="s">
        <v>3</v>
      </c>
      <c r="B4" s="5" t="s">
        <v>4</v>
      </c>
      <c r="C4" s="76"/>
      <c r="D4" s="78"/>
      <c r="E4" s="81"/>
      <c r="F4" s="81"/>
      <c r="G4" s="81"/>
      <c r="H4" s="81"/>
      <c r="I4" s="72"/>
      <c r="J4" s="74"/>
    </row>
    <row r="5" spans="1:10" s="7" customFormat="1" ht="10.5" x14ac:dyDescent="0.2">
      <c r="A5" s="5" t="s">
        <v>18</v>
      </c>
      <c r="B5" s="5" t="s">
        <v>19</v>
      </c>
      <c r="C5" s="6">
        <v>3</v>
      </c>
      <c r="D5" s="8">
        <v>4</v>
      </c>
      <c r="E5" s="34">
        <v>5</v>
      </c>
      <c r="F5" s="34">
        <v>6</v>
      </c>
      <c r="G5" s="34">
        <v>7</v>
      </c>
      <c r="H5" s="28" t="s">
        <v>36</v>
      </c>
      <c r="I5" s="68" t="s">
        <v>37</v>
      </c>
      <c r="J5" s="69">
        <v>10</v>
      </c>
    </row>
    <row r="6" spans="1:10" s="51" customFormat="1" ht="51.75" customHeight="1" x14ac:dyDescent="0.2">
      <c r="A6" s="35" t="s">
        <v>17</v>
      </c>
      <c r="B6" s="35"/>
      <c r="C6" s="48" t="s">
        <v>5</v>
      </c>
      <c r="D6" s="49" t="s">
        <v>93</v>
      </c>
      <c r="E6" s="50">
        <v>0.92900000000000005</v>
      </c>
      <c r="F6" s="50">
        <v>1</v>
      </c>
      <c r="G6" s="50">
        <v>0.99</v>
      </c>
      <c r="H6" s="50">
        <f t="shared" ref="H6" si="0">F6/G6</f>
        <v>1.0101010101010102</v>
      </c>
      <c r="I6" s="50">
        <f t="shared" ref="I6:I8" si="1">E6*H6</f>
        <v>0.93838383838383854</v>
      </c>
      <c r="J6" s="49" t="s">
        <v>30</v>
      </c>
    </row>
    <row r="7" spans="1:10" s="53" customFormat="1" ht="78" customHeight="1" x14ac:dyDescent="0.2">
      <c r="A7" s="35" t="s">
        <v>20</v>
      </c>
      <c r="B7" s="52"/>
      <c r="C7" s="48" t="s">
        <v>52</v>
      </c>
      <c r="D7" s="49" t="s">
        <v>70</v>
      </c>
      <c r="E7" s="50">
        <v>0.85699999999999998</v>
      </c>
      <c r="F7" s="50">
        <v>1</v>
      </c>
      <c r="G7" s="50">
        <v>0.99399999999999999</v>
      </c>
      <c r="H7" s="50">
        <v>1.0060362173038229</v>
      </c>
      <c r="I7" s="50">
        <v>0.86217303822937619</v>
      </c>
      <c r="J7" s="49" t="s">
        <v>42</v>
      </c>
    </row>
    <row r="8" spans="1:10" s="53" customFormat="1" ht="36" hidden="1" customHeight="1" x14ac:dyDescent="0.2">
      <c r="A8" s="35"/>
      <c r="B8" s="37" t="s">
        <v>19</v>
      </c>
      <c r="C8" s="36" t="s">
        <v>71</v>
      </c>
      <c r="D8" s="40"/>
      <c r="E8" s="38">
        <v>0</v>
      </c>
      <c r="F8" s="38">
        <v>0</v>
      </c>
      <c r="G8" s="38">
        <v>1</v>
      </c>
      <c r="H8" s="38">
        <f t="shared" ref="H8:H16" si="2">F8/G8</f>
        <v>0</v>
      </c>
      <c r="I8" s="38">
        <f t="shared" si="1"/>
        <v>0</v>
      </c>
      <c r="J8" s="39" t="s">
        <v>72</v>
      </c>
    </row>
    <row r="9" spans="1:10" s="51" customFormat="1" ht="79.5" customHeight="1" x14ac:dyDescent="0.2">
      <c r="A9" s="35" t="s">
        <v>21</v>
      </c>
      <c r="B9" s="35"/>
      <c r="C9" s="48" t="s">
        <v>6</v>
      </c>
      <c r="D9" s="49" t="s">
        <v>70</v>
      </c>
      <c r="E9" s="50">
        <v>0.95699999999999996</v>
      </c>
      <c r="F9" s="50">
        <v>1</v>
      </c>
      <c r="G9" s="50">
        <v>0.98899999999999999</v>
      </c>
      <c r="H9" s="50">
        <f t="shared" si="2"/>
        <v>1.0111223458038423</v>
      </c>
      <c r="I9" s="50">
        <f t="shared" ref="I9:I16" si="3">E9*H9</f>
        <v>0.967644084934277</v>
      </c>
      <c r="J9" s="49" t="s">
        <v>30</v>
      </c>
    </row>
    <row r="10" spans="1:10" s="51" customFormat="1" ht="70.5" customHeight="1" x14ac:dyDescent="0.2">
      <c r="A10" s="35" t="s">
        <v>22</v>
      </c>
      <c r="B10" s="35"/>
      <c r="C10" s="48" t="s">
        <v>7</v>
      </c>
      <c r="D10" s="49" t="s">
        <v>94</v>
      </c>
      <c r="E10" s="50">
        <v>0.71299999999999997</v>
      </c>
      <c r="F10" s="50">
        <v>1</v>
      </c>
      <c r="G10" s="50">
        <v>0.97099999999999997</v>
      </c>
      <c r="H10" s="50">
        <f>F10/G10</f>
        <v>1.0298661174047374</v>
      </c>
      <c r="I10" s="50">
        <f>E10*H10</f>
        <v>0.73429454170957775</v>
      </c>
      <c r="J10" s="49" t="s">
        <v>51</v>
      </c>
    </row>
    <row r="11" spans="1:10" s="51" customFormat="1" ht="60.75" customHeight="1" x14ac:dyDescent="0.2">
      <c r="A11" s="35" t="s">
        <v>23</v>
      </c>
      <c r="B11" s="35"/>
      <c r="C11" s="48" t="s">
        <v>8</v>
      </c>
      <c r="D11" s="49" t="s">
        <v>95</v>
      </c>
      <c r="E11" s="50">
        <v>0.86699999999999999</v>
      </c>
      <c r="F11" s="50">
        <v>1</v>
      </c>
      <c r="G11" s="50">
        <v>1</v>
      </c>
      <c r="H11" s="50">
        <f t="shared" si="2"/>
        <v>1</v>
      </c>
      <c r="I11" s="50">
        <f t="shared" si="3"/>
        <v>0.86699999999999999</v>
      </c>
      <c r="J11" s="49" t="s">
        <v>42</v>
      </c>
    </row>
    <row r="12" spans="1:10" s="55" customFormat="1" ht="60" customHeight="1" x14ac:dyDescent="0.2">
      <c r="A12" s="54" t="s">
        <v>24</v>
      </c>
      <c r="B12" s="54"/>
      <c r="C12" s="48" t="s">
        <v>53</v>
      </c>
      <c r="D12" s="49" t="s">
        <v>96</v>
      </c>
      <c r="E12" s="50">
        <v>0.94599999999999995</v>
      </c>
      <c r="F12" s="50">
        <v>1</v>
      </c>
      <c r="G12" s="50">
        <v>0.98899999999999999</v>
      </c>
      <c r="H12" s="50">
        <f t="shared" si="2"/>
        <v>1.0111223458038423</v>
      </c>
      <c r="I12" s="50">
        <f t="shared" si="3"/>
        <v>0.95652173913043481</v>
      </c>
      <c r="J12" s="49" t="s">
        <v>30</v>
      </c>
    </row>
    <row r="13" spans="1:10" s="53" customFormat="1" ht="60.75" customHeight="1" x14ac:dyDescent="0.2">
      <c r="A13" s="35" t="s">
        <v>25</v>
      </c>
      <c r="B13" s="35"/>
      <c r="C13" s="48" t="s">
        <v>11</v>
      </c>
      <c r="D13" s="49" t="s">
        <v>69</v>
      </c>
      <c r="E13" s="50">
        <v>0.86399999999999999</v>
      </c>
      <c r="F13" s="50">
        <v>0.9</v>
      </c>
      <c r="G13" s="50">
        <v>0.96799999999999997</v>
      </c>
      <c r="H13" s="50">
        <v>0.93</v>
      </c>
      <c r="I13" s="50">
        <f t="shared" si="3"/>
        <v>0.80352000000000001</v>
      </c>
      <c r="J13" s="49" t="s">
        <v>42</v>
      </c>
    </row>
    <row r="14" spans="1:10" s="53" customFormat="1" ht="73.5" customHeight="1" x14ac:dyDescent="0.2">
      <c r="A14" s="35" t="s">
        <v>26</v>
      </c>
      <c r="B14" s="35"/>
      <c r="C14" s="48" t="s">
        <v>12</v>
      </c>
      <c r="D14" s="49" t="s">
        <v>56</v>
      </c>
      <c r="E14" s="50">
        <v>0.999</v>
      </c>
      <c r="F14" s="50">
        <v>1</v>
      </c>
      <c r="G14" s="50">
        <v>0.98</v>
      </c>
      <c r="H14" s="50">
        <f>F14/G14</f>
        <v>1.0204081632653061</v>
      </c>
      <c r="I14" s="50">
        <f t="shared" si="3"/>
        <v>1.0193877551020409</v>
      </c>
      <c r="J14" s="49" t="s">
        <v>30</v>
      </c>
    </row>
    <row r="15" spans="1:10" s="51" customFormat="1" ht="71.25" x14ac:dyDescent="0.2">
      <c r="A15" s="35" t="s">
        <v>27</v>
      </c>
      <c r="B15" s="35"/>
      <c r="C15" s="48" t="s">
        <v>13</v>
      </c>
      <c r="D15" s="49" t="s">
        <v>98</v>
      </c>
      <c r="E15" s="50">
        <v>0.97599999999999998</v>
      </c>
      <c r="F15" s="50">
        <v>0.99399999999999999</v>
      </c>
      <c r="G15" s="50">
        <v>0.98199999999999998</v>
      </c>
      <c r="H15" s="50">
        <f t="shared" si="2"/>
        <v>1.0122199592668024</v>
      </c>
      <c r="I15" s="50">
        <f t="shared" si="3"/>
        <v>0.98792668024439911</v>
      </c>
      <c r="J15" s="49" t="s">
        <v>30</v>
      </c>
    </row>
    <row r="16" spans="1:10" s="53" customFormat="1" ht="78" customHeight="1" x14ac:dyDescent="0.2">
      <c r="A16" s="35">
        <v>10</v>
      </c>
      <c r="B16" s="35"/>
      <c r="C16" s="48" t="s">
        <v>16</v>
      </c>
      <c r="D16" s="49" t="s">
        <v>73</v>
      </c>
      <c r="E16" s="50">
        <v>0.95799999999999996</v>
      </c>
      <c r="F16" s="50">
        <v>1</v>
      </c>
      <c r="G16" s="50">
        <v>0.97148000000000001</v>
      </c>
      <c r="H16" s="50">
        <f t="shared" si="2"/>
        <v>1.029357269321036</v>
      </c>
      <c r="I16" s="50">
        <f t="shared" si="3"/>
        <v>0.98612426400955244</v>
      </c>
      <c r="J16" s="49" t="s">
        <v>30</v>
      </c>
    </row>
    <row r="17" spans="1:10" s="57" customFormat="1" ht="83.45" customHeight="1" x14ac:dyDescent="0.25">
      <c r="A17" s="49">
        <v>11</v>
      </c>
      <c r="B17" s="39"/>
      <c r="C17" s="48" t="s">
        <v>43</v>
      </c>
      <c r="D17" s="56" t="s">
        <v>68</v>
      </c>
      <c r="E17" s="50">
        <v>1</v>
      </c>
      <c r="F17" s="50">
        <v>1</v>
      </c>
      <c r="G17" s="50">
        <v>0.96499999999999997</v>
      </c>
      <c r="H17" s="50">
        <f t="shared" ref="H17:H20" si="4">F17/G17</f>
        <v>1.0362694300518136</v>
      </c>
      <c r="I17" s="50">
        <f t="shared" ref="I17:I20" si="5">E17*H17</f>
        <v>1.0362694300518136</v>
      </c>
      <c r="J17" s="49" t="s">
        <v>30</v>
      </c>
    </row>
    <row r="18" spans="1:10" s="62" customFormat="1" ht="91.5" customHeight="1" x14ac:dyDescent="0.25">
      <c r="A18" s="58">
        <v>12</v>
      </c>
      <c r="B18" s="59"/>
      <c r="C18" s="60" t="s">
        <v>44</v>
      </c>
      <c r="D18" s="58" t="s">
        <v>65</v>
      </c>
      <c r="E18" s="61">
        <v>0.995</v>
      </c>
      <c r="F18" s="61">
        <v>1</v>
      </c>
      <c r="G18" s="61">
        <v>1</v>
      </c>
      <c r="H18" s="61">
        <f t="shared" si="4"/>
        <v>1</v>
      </c>
      <c r="I18" s="61">
        <f t="shared" si="5"/>
        <v>0.995</v>
      </c>
      <c r="J18" s="58" t="s">
        <v>30</v>
      </c>
    </row>
    <row r="19" spans="1:10" s="53" customFormat="1" ht="73.5" customHeight="1" x14ac:dyDescent="0.2">
      <c r="A19" s="35" t="s">
        <v>46</v>
      </c>
      <c r="B19" s="35"/>
      <c r="C19" s="48" t="s">
        <v>10</v>
      </c>
      <c r="D19" s="49" t="s">
        <v>57</v>
      </c>
      <c r="E19" s="50">
        <v>0.96899999999999997</v>
      </c>
      <c r="F19" s="50">
        <v>1</v>
      </c>
      <c r="G19" s="50">
        <v>1</v>
      </c>
      <c r="H19" s="61">
        <f t="shared" si="4"/>
        <v>1</v>
      </c>
      <c r="I19" s="61">
        <f t="shared" si="5"/>
        <v>0.96899999999999997</v>
      </c>
      <c r="J19" s="49" t="s">
        <v>30</v>
      </c>
    </row>
    <row r="20" spans="1:10" s="51" customFormat="1" ht="57" x14ac:dyDescent="0.2">
      <c r="A20" s="35" t="s">
        <v>47</v>
      </c>
      <c r="B20" s="35"/>
      <c r="C20" s="48" t="s">
        <v>14</v>
      </c>
      <c r="D20" s="49" t="s">
        <v>97</v>
      </c>
      <c r="E20" s="50">
        <v>1</v>
      </c>
      <c r="F20" s="50">
        <v>1</v>
      </c>
      <c r="G20" s="50">
        <v>0.98799999999999999</v>
      </c>
      <c r="H20" s="50">
        <f t="shared" si="4"/>
        <v>1.0121457489878543</v>
      </c>
      <c r="I20" s="50">
        <f t="shared" si="5"/>
        <v>1.0121457489878543</v>
      </c>
      <c r="J20" s="49" t="s">
        <v>30</v>
      </c>
    </row>
    <row r="21" spans="1:10" s="51" customFormat="1" ht="69.75" customHeight="1" x14ac:dyDescent="0.2">
      <c r="A21" s="35" t="s">
        <v>48</v>
      </c>
      <c r="B21" s="35"/>
      <c r="C21" s="48" t="s">
        <v>15</v>
      </c>
      <c r="D21" s="49" t="s">
        <v>58</v>
      </c>
      <c r="E21" s="50">
        <v>0.88300000000000001</v>
      </c>
      <c r="F21" s="50">
        <v>1</v>
      </c>
      <c r="G21" s="50">
        <v>0.98099999999999998</v>
      </c>
      <c r="H21" s="50">
        <f t="shared" ref="H21:H27" si="6">F21/G21</f>
        <v>1.019367991845056</v>
      </c>
      <c r="I21" s="50">
        <f t="shared" ref="I21:I27" si="7">E21*H21</f>
        <v>0.90010193679918449</v>
      </c>
      <c r="J21" s="49" t="s">
        <v>30</v>
      </c>
    </row>
    <row r="22" spans="1:10" s="51" customFormat="1" ht="69.75" customHeight="1" x14ac:dyDescent="0.2">
      <c r="A22" s="35" t="s">
        <v>49</v>
      </c>
      <c r="B22" s="35"/>
      <c r="C22" s="48" t="s">
        <v>50</v>
      </c>
      <c r="D22" s="49" t="s">
        <v>69</v>
      </c>
      <c r="E22" s="50">
        <v>1</v>
      </c>
      <c r="F22" s="50">
        <v>1</v>
      </c>
      <c r="G22" s="50">
        <v>0.999</v>
      </c>
      <c r="H22" s="50">
        <f t="shared" si="6"/>
        <v>1.0010010010010011</v>
      </c>
      <c r="I22" s="50">
        <f t="shared" si="7"/>
        <v>1.0010010010010011</v>
      </c>
      <c r="J22" s="49" t="s">
        <v>30</v>
      </c>
    </row>
    <row r="23" spans="1:10" s="51" customFormat="1" ht="61.15" customHeight="1" x14ac:dyDescent="0.25">
      <c r="A23" s="35" t="s">
        <v>55</v>
      </c>
      <c r="B23" s="35"/>
      <c r="C23" s="63" t="s">
        <v>41</v>
      </c>
      <c r="D23" s="64" t="s">
        <v>67</v>
      </c>
      <c r="E23" s="50">
        <v>0.95099999999999996</v>
      </c>
      <c r="F23" s="50">
        <v>1</v>
      </c>
      <c r="G23" s="50">
        <v>1</v>
      </c>
      <c r="H23" s="50">
        <f t="shared" si="6"/>
        <v>1</v>
      </c>
      <c r="I23" s="50">
        <f t="shared" si="7"/>
        <v>0.95099999999999996</v>
      </c>
      <c r="J23" s="49" t="s">
        <v>30</v>
      </c>
    </row>
    <row r="24" spans="1:10" s="57" customFormat="1" ht="69.75" customHeight="1" x14ac:dyDescent="0.25">
      <c r="A24" s="49">
        <v>18</v>
      </c>
      <c r="B24" s="49"/>
      <c r="C24" s="63" t="s">
        <v>9</v>
      </c>
      <c r="D24" s="64" t="s">
        <v>66</v>
      </c>
      <c r="E24" s="50">
        <v>1</v>
      </c>
      <c r="F24" s="50">
        <v>1</v>
      </c>
      <c r="G24" s="50">
        <v>1</v>
      </c>
      <c r="H24" s="50">
        <f t="shared" si="6"/>
        <v>1</v>
      </c>
      <c r="I24" s="50">
        <f t="shared" si="7"/>
        <v>1</v>
      </c>
      <c r="J24" s="49" t="s">
        <v>30</v>
      </c>
    </row>
    <row r="25" spans="1:10" s="62" customFormat="1" ht="78.75" customHeight="1" x14ac:dyDescent="0.25">
      <c r="A25" s="58">
        <v>19</v>
      </c>
      <c r="B25" s="58"/>
      <c r="C25" s="65" t="s">
        <v>54</v>
      </c>
      <c r="D25" s="58" t="s">
        <v>64</v>
      </c>
      <c r="E25" s="66">
        <v>1</v>
      </c>
      <c r="F25" s="66">
        <v>1</v>
      </c>
      <c r="G25" s="66">
        <v>1</v>
      </c>
      <c r="H25" s="66">
        <f t="shared" si="6"/>
        <v>1</v>
      </c>
      <c r="I25" s="61">
        <f t="shared" si="7"/>
        <v>1</v>
      </c>
      <c r="J25" s="58" t="s">
        <v>30</v>
      </c>
    </row>
    <row r="26" spans="1:10" s="67" customFormat="1" ht="74.25" customHeight="1" x14ac:dyDescent="0.25">
      <c r="A26" s="49">
        <v>20</v>
      </c>
      <c r="B26" s="49"/>
      <c r="C26" s="63" t="s">
        <v>60</v>
      </c>
      <c r="D26" s="49" t="s">
        <v>56</v>
      </c>
      <c r="E26" s="38">
        <v>0.96299999999999997</v>
      </c>
      <c r="F26" s="38">
        <v>1</v>
      </c>
      <c r="G26" s="38">
        <v>0.88900000000000001</v>
      </c>
      <c r="H26" s="38">
        <f t="shared" si="6"/>
        <v>1.124859392575928</v>
      </c>
      <c r="I26" s="50">
        <f t="shared" si="7"/>
        <v>1.0832395950506186</v>
      </c>
      <c r="J26" s="49" t="s">
        <v>30</v>
      </c>
    </row>
    <row r="27" spans="1:10" s="57" customFormat="1" ht="72" customHeight="1" x14ac:dyDescent="0.25">
      <c r="A27" s="49">
        <v>21</v>
      </c>
      <c r="B27" s="49"/>
      <c r="C27" s="63" t="s">
        <v>61</v>
      </c>
      <c r="D27" s="49" t="s">
        <v>62</v>
      </c>
      <c r="E27" s="38">
        <v>0.98299999999999998</v>
      </c>
      <c r="F27" s="38">
        <v>1</v>
      </c>
      <c r="G27" s="38">
        <v>1</v>
      </c>
      <c r="H27" s="38">
        <f t="shared" si="6"/>
        <v>1</v>
      </c>
      <c r="I27" s="50">
        <f t="shared" si="7"/>
        <v>0.98299999999999998</v>
      </c>
      <c r="J27" s="49" t="s">
        <v>30</v>
      </c>
    </row>
    <row r="28" spans="1:10" s="2" customFormat="1" x14ac:dyDescent="0.25">
      <c r="D28" s="4"/>
      <c r="E28" s="29"/>
      <c r="F28" s="29"/>
      <c r="G28" s="29"/>
      <c r="H28" s="29"/>
      <c r="I28" s="30"/>
      <c r="J28" s="11"/>
    </row>
    <row r="29" spans="1:10" s="2" customFormat="1" ht="30" customHeight="1" x14ac:dyDescent="0.25">
      <c r="A29" s="79" t="s">
        <v>29</v>
      </c>
      <c r="B29" s="79"/>
      <c r="C29" s="79"/>
      <c r="D29" s="4"/>
      <c r="E29" s="31"/>
      <c r="F29" s="82" t="s">
        <v>59</v>
      </c>
      <c r="G29" s="82"/>
      <c r="H29" s="82"/>
      <c r="I29" s="82"/>
      <c r="J29" s="82"/>
    </row>
    <row r="30" spans="1:10" s="2" customFormat="1" x14ac:dyDescent="0.25">
      <c r="D30" s="4"/>
      <c r="E30" s="29"/>
      <c r="F30" s="29"/>
      <c r="G30" s="29"/>
      <c r="H30" s="29"/>
      <c r="I30" s="30"/>
      <c r="J30" s="11"/>
    </row>
  </sheetData>
  <mergeCells count="12">
    <mergeCell ref="A29:C29"/>
    <mergeCell ref="H3:H4"/>
    <mergeCell ref="E3:E4"/>
    <mergeCell ref="F3:F4"/>
    <mergeCell ref="F29:J29"/>
    <mergeCell ref="G3:G4"/>
    <mergeCell ref="A1:J1"/>
    <mergeCell ref="I3:I4"/>
    <mergeCell ref="J3:J4"/>
    <mergeCell ref="A3:B3"/>
    <mergeCell ref="C3:C4"/>
    <mergeCell ref="D3:D4"/>
  </mergeCells>
  <phoneticPr fontId="0" type="noConversion"/>
  <pageMargins left="0.19685039370078741" right="0.19685039370078741" top="0.39370078740157483" bottom="0.19685039370078741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zoomScale="80" zoomScaleNormal="80" workbookViewId="0">
      <selection activeCell="C9" sqref="C9"/>
    </sheetView>
  </sheetViews>
  <sheetFormatPr defaultColWidth="8.85546875" defaultRowHeight="15" x14ac:dyDescent="0.25"/>
  <cols>
    <col min="1" max="1" width="7.5703125" style="19" customWidth="1"/>
    <col min="2" max="2" width="41" style="20" customWidth="1"/>
    <col min="3" max="3" width="41.5703125" style="21" customWidth="1"/>
    <col min="4" max="4" width="17.7109375" style="9" customWidth="1"/>
    <col min="5" max="5" width="21.42578125" style="12" customWidth="1"/>
    <col min="6" max="6" width="15.5703125" style="17" customWidth="1"/>
    <col min="7" max="16384" width="8.85546875" style="17"/>
  </cols>
  <sheetData>
    <row r="1" spans="1:5" ht="42.75" customHeight="1" x14ac:dyDescent="0.25">
      <c r="A1" s="83" t="s">
        <v>63</v>
      </c>
      <c r="B1" s="83"/>
      <c r="C1" s="83"/>
      <c r="D1" s="83"/>
      <c r="E1" s="83"/>
    </row>
    <row r="2" spans="1:5" s="22" customFormat="1" ht="63.75" customHeight="1" x14ac:dyDescent="0.2">
      <c r="A2" s="41" t="s">
        <v>39</v>
      </c>
      <c r="B2" s="42" t="s">
        <v>40</v>
      </c>
      <c r="C2" s="42" t="s">
        <v>45</v>
      </c>
      <c r="D2" s="42" t="s">
        <v>34</v>
      </c>
      <c r="E2" s="42" t="s">
        <v>35</v>
      </c>
    </row>
    <row r="3" spans="1:5" s="13" customFormat="1" ht="47.25" x14ac:dyDescent="0.2">
      <c r="A3" s="41">
        <v>1</v>
      </c>
      <c r="B3" s="43" t="s">
        <v>60</v>
      </c>
      <c r="C3" s="44" t="s">
        <v>74</v>
      </c>
      <c r="D3" s="45">
        <f>Результаты!I26</f>
        <v>1.0832395950506186</v>
      </c>
      <c r="E3" s="41" t="str">
        <f>Результаты!J16</f>
        <v>высокая</v>
      </c>
    </row>
    <row r="4" spans="1:5" s="13" customFormat="1" ht="78.75" x14ac:dyDescent="0.2">
      <c r="A4" s="46">
        <v>2</v>
      </c>
      <c r="B4" s="43" t="s">
        <v>43</v>
      </c>
      <c r="C4" s="44" t="s">
        <v>92</v>
      </c>
      <c r="D4" s="47">
        <f>SUM(Результаты!I17)</f>
        <v>1.0362694300518136</v>
      </c>
      <c r="E4" s="41" t="str">
        <f>Результаты!J17</f>
        <v>высокая</v>
      </c>
    </row>
    <row r="5" spans="1:5" s="13" customFormat="1" ht="47.25" x14ac:dyDescent="0.2">
      <c r="A5" s="41">
        <v>3</v>
      </c>
      <c r="B5" s="43" t="s">
        <v>12</v>
      </c>
      <c r="C5" s="44" t="s">
        <v>74</v>
      </c>
      <c r="D5" s="45">
        <f>SUM(Результаты!I14)</f>
        <v>1.0193877551020409</v>
      </c>
      <c r="E5" s="41" t="s">
        <v>30</v>
      </c>
    </row>
    <row r="6" spans="1:5" s="13" customFormat="1" ht="47.25" x14ac:dyDescent="0.2">
      <c r="A6" s="46">
        <v>4</v>
      </c>
      <c r="B6" s="43" t="s">
        <v>14</v>
      </c>
      <c r="C6" s="44" t="s">
        <v>75</v>
      </c>
      <c r="D6" s="47">
        <f>SUM(Результаты!I20)</f>
        <v>1.0121457489878543</v>
      </c>
      <c r="E6" s="41" t="str">
        <f>Результаты!J20</f>
        <v>высокая</v>
      </c>
    </row>
    <row r="7" spans="1:5" s="16" customFormat="1" ht="47.25" x14ac:dyDescent="0.2">
      <c r="A7" s="41">
        <v>5</v>
      </c>
      <c r="B7" s="43" t="s">
        <v>50</v>
      </c>
      <c r="C7" s="44" t="s">
        <v>74</v>
      </c>
      <c r="D7" s="47">
        <f>SUM(Результаты!I22)</f>
        <v>1.0010010010010011</v>
      </c>
      <c r="E7" s="41" t="str">
        <f>Результаты!J22</f>
        <v>высокая</v>
      </c>
    </row>
    <row r="8" spans="1:5" s="13" customFormat="1" ht="54.75" customHeight="1" x14ac:dyDescent="0.2">
      <c r="A8" s="46">
        <v>6</v>
      </c>
      <c r="B8" s="43" t="str">
        <f>Результаты!C24</f>
        <v>Профилактика правонарушений</v>
      </c>
      <c r="C8" s="44" t="s">
        <v>76</v>
      </c>
      <c r="D8" s="45">
        <f>Результаты!I24</f>
        <v>1</v>
      </c>
      <c r="E8" s="41" t="str">
        <f>Результаты!J24</f>
        <v>высокая</v>
      </c>
    </row>
    <row r="9" spans="1:5" s="13" customFormat="1" ht="63" x14ac:dyDescent="0.2">
      <c r="A9" s="41">
        <v>6</v>
      </c>
      <c r="B9" s="43" t="str">
        <f>Результаты!C25</f>
        <v>Гармонизация межнациональных отношений, профилактика терроризма и экстремизма</v>
      </c>
      <c r="C9" s="44" t="s">
        <v>77</v>
      </c>
      <c r="D9" s="45">
        <f>Результаты!I25</f>
        <v>1</v>
      </c>
      <c r="E9" s="41" t="str">
        <f>Результаты!J25</f>
        <v>высокая</v>
      </c>
    </row>
    <row r="10" spans="1:5" s="13" customFormat="1" ht="94.5" x14ac:dyDescent="0.2">
      <c r="A10" s="46">
        <v>7</v>
      </c>
      <c r="B10" s="43" t="s">
        <v>44</v>
      </c>
      <c r="C10" s="44" t="s">
        <v>77</v>
      </c>
      <c r="D10" s="47">
        <f>SUM(Результаты!I18)</f>
        <v>0.995</v>
      </c>
      <c r="E10" s="41" t="str">
        <f>Результаты!J18</f>
        <v>высокая</v>
      </c>
    </row>
    <row r="11" spans="1:5" s="13" customFormat="1" ht="78.75" x14ac:dyDescent="0.2">
      <c r="A11" s="41">
        <v>8</v>
      </c>
      <c r="B11" s="43" t="s">
        <v>13</v>
      </c>
      <c r="C11" s="44" t="s">
        <v>78</v>
      </c>
      <c r="D11" s="45">
        <f>SUM(Результаты!I15)</f>
        <v>0.98792668024439911</v>
      </c>
      <c r="E11" s="41" t="str">
        <f>Результаты!J15</f>
        <v>высокая</v>
      </c>
    </row>
    <row r="12" spans="1:5" ht="63" x14ac:dyDescent="0.25">
      <c r="A12" s="46">
        <v>9</v>
      </c>
      <c r="B12" s="43" t="s">
        <v>16</v>
      </c>
      <c r="C12" s="44" t="s">
        <v>79</v>
      </c>
      <c r="D12" s="45">
        <f>SUM(Результаты!I16)</f>
        <v>0.98612426400955244</v>
      </c>
      <c r="E12" s="41" t="str">
        <f>Результаты!J16</f>
        <v>высокая</v>
      </c>
    </row>
    <row r="13" spans="1:5" ht="50.25" customHeight="1" x14ac:dyDescent="0.25">
      <c r="A13" s="41">
        <v>10</v>
      </c>
      <c r="B13" s="43" t="s">
        <v>61</v>
      </c>
      <c r="C13" s="44" t="s">
        <v>80</v>
      </c>
      <c r="D13" s="45">
        <f>Результаты!I27</f>
        <v>0.98299999999999998</v>
      </c>
      <c r="E13" s="41" t="str">
        <f>Результаты!J27</f>
        <v>высокая</v>
      </c>
    </row>
    <row r="14" spans="1:5" ht="63" x14ac:dyDescent="0.25">
      <c r="A14" s="46">
        <v>11</v>
      </c>
      <c r="B14" s="43" t="s">
        <v>10</v>
      </c>
      <c r="C14" s="44" t="s">
        <v>81</v>
      </c>
      <c r="D14" s="47">
        <f>SUM(Результаты!I19)</f>
        <v>0.96899999999999997</v>
      </c>
      <c r="E14" s="41" t="str">
        <f>Результаты!J19</f>
        <v>высокая</v>
      </c>
    </row>
    <row r="15" spans="1:5" ht="63" x14ac:dyDescent="0.25">
      <c r="A15" s="41">
        <v>12</v>
      </c>
      <c r="B15" s="43" t="s">
        <v>6</v>
      </c>
      <c r="C15" s="44" t="s">
        <v>82</v>
      </c>
      <c r="D15" s="45">
        <f>SUM(Результаты!I9)</f>
        <v>0.967644084934277</v>
      </c>
      <c r="E15" s="41" t="str">
        <f>Результаты!J9</f>
        <v>высокая</v>
      </c>
    </row>
    <row r="16" spans="1:5" ht="78.75" x14ac:dyDescent="0.25">
      <c r="A16" s="46">
        <v>13</v>
      </c>
      <c r="B16" s="43" t="str">
        <f>Результаты!C12</f>
        <v xml:space="preserve">Развитие гражданской обороны, системы предупреждения и ликвидации последствий чрезвычайных ситуаций, реализация мер пожарной безопасности </v>
      </c>
      <c r="C16" s="44" t="s">
        <v>83</v>
      </c>
      <c r="D16" s="45">
        <f>SUM(Результаты!I12)</f>
        <v>0.95652173913043481</v>
      </c>
      <c r="E16" s="41" t="str">
        <f>Результаты!J12</f>
        <v>высокая</v>
      </c>
    </row>
    <row r="17" spans="1:5" s="23" customFormat="1" ht="47.25" x14ac:dyDescent="0.25">
      <c r="A17" s="41">
        <v>14</v>
      </c>
      <c r="B17" s="43" t="str">
        <f>Результаты!C23</f>
        <v>Развитие туризма</v>
      </c>
      <c r="C17" s="44" t="s">
        <v>84</v>
      </c>
      <c r="D17" s="45">
        <f>Результаты!I23</f>
        <v>0.95099999999999996</v>
      </c>
      <c r="E17" s="41" t="str">
        <f>Результаты!J23</f>
        <v>высокая</v>
      </c>
    </row>
    <row r="18" spans="1:5" s="18" customFormat="1" ht="63" x14ac:dyDescent="0.2">
      <c r="A18" s="46">
        <v>15</v>
      </c>
      <c r="B18" s="43" t="s">
        <v>5</v>
      </c>
      <c r="C18" s="44" t="s">
        <v>85</v>
      </c>
      <c r="D18" s="45">
        <f>SUM(Результаты!I6)</f>
        <v>0.93838383838383854</v>
      </c>
      <c r="E18" s="41" t="str">
        <f>Результаты!J6</f>
        <v>высокая</v>
      </c>
    </row>
    <row r="19" spans="1:5" s="24" customFormat="1" ht="47.25" x14ac:dyDescent="0.25">
      <c r="A19" s="41">
        <v>16</v>
      </c>
      <c r="B19" s="43" t="s">
        <v>15</v>
      </c>
      <c r="C19" s="44" t="s">
        <v>86</v>
      </c>
      <c r="D19" s="47">
        <f>SUM(Результаты!I21)</f>
        <v>0.90010193679918449</v>
      </c>
      <c r="E19" s="41" t="str">
        <f>Результаты!J21</f>
        <v>высокая</v>
      </c>
    </row>
    <row r="20" spans="1:5" ht="47.25" x14ac:dyDescent="0.25">
      <c r="A20" s="46">
        <v>17</v>
      </c>
      <c r="B20" s="43" t="s">
        <v>8</v>
      </c>
      <c r="C20" s="44" t="s">
        <v>84</v>
      </c>
      <c r="D20" s="45">
        <f>SUM(Результаты!I11)</f>
        <v>0.86699999999999999</v>
      </c>
      <c r="E20" s="41" t="str">
        <f>Результаты!J11</f>
        <v>средняя</v>
      </c>
    </row>
    <row r="21" spans="1:5" ht="63" x14ac:dyDescent="0.25">
      <c r="A21" s="41">
        <v>18</v>
      </c>
      <c r="B21" s="43" t="str">
        <f>Результаты!C7</f>
        <v xml:space="preserve">Создание условий для развития физической культуры и спорта, формирование здорового образа жизни населения </v>
      </c>
      <c r="C21" s="44" t="s">
        <v>89</v>
      </c>
      <c r="D21" s="45">
        <f>SUM(Результаты!I7)</f>
        <v>0.86217303822937619</v>
      </c>
      <c r="E21" s="41" t="s">
        <v>42</v>
      </c>
    </row>
    <row r="22" spans="1:5" ht="64.5" customHeight="1" x14ac:dyDescent="0.25">
      <c r="A22" s="46">
        <v>19</v>
      </c>
      <c r="B22" s="43" t="s">
        <v>11</v>
      </c>
      <c r="C22" s="44" t="s">
        <v>87</v>
      </c>
      <c r="D22" s="45">
        <f>SUM(Результаты!I13)</f>
        <v>0.80352000000000001</v>
      </c>
      <c r="E22" s="41" t="s">
        <v>42</v>
      </c>
    </row>
    <row r="23" spans="1:5" ht="63" x14ac:dyDescent="0.25">
      <c r="A23" s="41">
        <v>20</v>
      </c>
      <c r="B23" s="43" t="s">
        <v>7</v>
      </c>
      <c r="C23" s="44" t="s">
        <v>88</v>
      </c>
      <c r="D23" s="45">
        <f>SUM(Результаты!I10)</f>
        <v>0.73429454170957775</v>
      </c>
      <c r="E23" s="41" t="str">
        <f>Результаты!J10</f>
        <v xml:space="preserve">удовлетворительная </v>
      </c>
    </row>
    <row r="24" spans="1:5" ht="93" customHeight="1" x14ac:dyDescent="0.25">
      <c r="A24" s="25"/>
      <c r="B24" s="15"/>
      <c r="C24" s="26"/>
      <c r="D24" s="10"/>
      <c r="E24" s="15"/>
    </row>
    <row r="25" spans="1:5" ht="30.75" customHeight="1" x14ac:dyDescent="0.25">
      <c r="A25" s="84" t="s">
        <v>29</v>
      </c>
      <c r="B25" s="84"/>
      <c r="C25" s="85" t="s">
        <v>59</v>
      </c>
      <c r="D25" s="85"/>
      <c r="E25" s="85"/>
    </row>
    <row r="26" spans="1:5" x14ac:dyDescent="0.25">
      <c r="A26" s="25"/>
      <c r="B26" s="12"/>
      <c r="C26" s="27"/>
      <c r="D26" s="10"/>
    </row>
    <row r="27" spans="1:5" x14ac:dyDescent="0.25">
      <c r="A27" s="25"/>
      <c r="B27" s="12"/>
      <c r="C27" s="27"/>
      <c r="D27" s="10"/>
    </row>
    <row r="28" spans="1:5" x14ac:dyDescent="0.25">
      <c r="A28" s="25"/>
      <c r="B28" s="12"/>
      <c r="C28" s="27"/>
      <c r="D28" s="10"/>
    </row>
    <row r="29" spans="1:5" x14ac:dyDescent="0.25">
      <c r="A29" s="25"/>
      <c r="B29" s="12"/>
      <c r="C29" s="27"/>
      <c r="D29" s="10"/>
    </row>
    <row r="30" spans="1:5" x14ac:dyDescent="0.25">
      <c r="A30" s="25"/>
      <c r="B30" s="12"/>
      <c r="C30" s="27"/>
      <c r="D30" s="10"/>
    </row>
    <row r="31" spans="1:5" x14ac:dyDescent="0.25">
      <c r="A31" s="25"/>
      <c r="B31" s="12"/>
      <c r="C31" s="27"/>
      <c r="D31" s="10"/>
    </row>
    <row r="32" spans="1:5" x14ac:dyDescent="0.25">
      <c r="A32" s="25"/>
      <c r="B32" s="12"/>
      <c r="C32" s="27"/>
      <c r="D32" s="14"/>
    </row>
    <row r="33" spans="1:4" x14ac:dyDescent="0.25">
      <c r="A33" s="25"/>
      <c r="B33" s="12"/>
      <c r="C33" s="27"/>
      <c r="D33" s="10"/>
    </row>
    <row r="34" spans="1:4" x14ac:dyDescent="0.25">
      <c r="A34" s="25"/>
      <c r="B34" s="12"/>
      <c r="C34" s="27"/>
      <c r="D34" s="10"/>
    </row>
    <row r="35" spans="1:4" x14ac:dyDescent="0.25">
      <c r="A35" s="25"/>
      <c r="B35" s="12"/>
      <c r="C35" s="27"/>
      <c r="D35" s="10"/>
    </row>
    <row r="36" spans="1:4" x14ac:dyDescent="0.25">
      <c r="A36" s="25"/>
      <c r="B36" s="12"/>
      <c r="C36" s="27"/>
      <c r="D36" s="10"/>
    </row>
  </sheetData>
  <mergeCells count="3">
    <mergeCell ref="A1:E1"/>
    <mergeCell ref="A25:B25"/>
    <mergeCell ref="C25:E25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</vt:lpstr>
      <vt:lpstr>Рейтинг</vt:lpstr>
      <vt:lpstr>Результаты!Заголовки_для_печати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2024-03-29T09:51:28Z</cp:lastPrinted>
  <dcterms:created xsi:type="dcterms:W3CDTF">1996-10-08T23:32:33Z</dcterms:created>
  <dcterms:modified xsi:type="dcterms:W3CDTF">2024-04-01T06:39:52Z</dcterms:modified>
</cp:coreProperties>
</file>